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8800" windowHeight="18000" tabRatio="500"/>
  </bookViews>
  <sheets>
    <sheet name="Ark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19" i="1"/>
  <c r="D21" i="1"/>
  <c r="E32" i="1"/>
  <c r="E19" i="1"/>
  <c r="E21" i="1"/>
  <c r="F32" i="1"/>
  <c r="F19" i="1"/>
  <c r="F21" i="1"/>
  <c r="F20" i="1"/>
  <c r="F22" i="1"/>
  <c r="G28" i="1"/>
  <c r="G32" i="1"/>
  <c r="G19" i="1"/>
  <c r="G21" i="1"/>
  <c r="G20" i="1"/>
  <c r="G22" i="1"/>
  <c r="H28" i="1"/>
  <c r="H32" i="1"/>
  <c r="H19" i="1"/>
  <c r="H21" i="1"/>
  <c r="I32" i="1"/>
  <c r="I19" i="1"/>
  <c r="I21" i="1"/>
  <c r="J32" i="1"/>
  <c r="J18" i="1"/>
  <c r="J19" i="1"/>
  <c r="J21" i="1"/>
  <c r="K32" i="1"/>
  <c r="K19" i="1"/>
  <c r="K21" i="1"/>
  <c r="L32" i="1"/>
  <c r="L19" i="1"/>
  <c r="L21" i="1"/>
  <c r="M32" i="1"/>
  <c r="M19" i="1"/>
  <c r="M21" i="1"/>
  <c r="N32" i="1"/>
  <c r="N19" i="1"/>
  <c r="N21" i="1"/>
  <c r="O32" i="1"/>
  <c r="O19" i="1"/>
  <c r="O21" i="1"/>
  <c r="P32" i="1"/>
  <c r="P19" i="1"/>
  <c r="P21" i="1"/>
  <c r="P28" i="1"/>
  <c r="O28" i="1"/>
  <c r="N28" i="1"/>
  <c r="M28" i="1"/>
  <c r="L28" i="1"/>
  <c r="K28" i="1"/>
  <c r="J28" i="1"/>
  <c r="I28" i="1"/>
  <c r="H20" i="1"/>
  <c r="F28" i="1"/>
  <c r="E28" i="1"/>
  <c r="D28" i="1"/>
  <c r="C28" i="1"/>
  <c r="C32" i="1"/>
  <c r="C19" i="1"/>
  <c r="C21" i="1"/>
  <c r="E20" i="1"/>
  <c r="D22" i="1"/>
  <c r="E22" i="1"/>
  <c r="D20" i="1"/>
  <c r="C22" i="1"/>
  <c r="C20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<sst xmlns="http://schemas.openxmlformats.org/spreadsheetml/2006/main" count="28" uniqueCount="28">
  <si>
    <t>Vedligeholdelsesbudget 2019 - 2033</t>
  </si>
  <si>
    <t>Husejerforeningen Nibe Lystbådehavn</t>
  </si>
  <si>
    <t>Rev. Januar 2020</t>
  </si>
  <si>
    <t>År</t>
  </si>
  <si>
    <t>Tegltage</t>
  </si>
  <si>
    <t>Tagpaptage</t>
  </si>
  <si>
    <t>Ydervægge, træ</t>
  </si>
  <si>
    <t>Sokkel maling</t>
  </si>
  <si>
    <t>Flisebelægning</t>
  </si>
  <si>
    <t>Anden fornyelse</t>
  </si>
  <si>
    <t>Lån, afdrag</t>
  </si>
  <si>
    <t>Baggrund for tallene:</t>
  </si>
  <si>
    <t>Årlig indtægt via kontingenter</t>
  </si>
  <si>
    <t>Afdrag på lån:</t>
  </si>
  <si>
    <t>DSI:</t>
  </si>
  <si>
    <t>Forsikringer</t>
  </si>
  <si>
    <t>Til rep. og vedligehold</t>
  </si>
  <si>
    <t>Udsk./rep. af plankeværk</t>
  </si>
  <si>
    <t>Årets udg til vedligehold</t>
  </si>
  <si>
    <t>Alle beløb i skemaet er i 1.000 kr.</t>
  </si>
  <si>
    <t>Reng./maling plankeværk</t>
  </si>
  <si>
    <t>Vinduer og døre ??</t>
  </si>
  <si>
    <t>Kassebeholdning</t>
  </si>
  <si>
    <t>Tag/-skotrender, renses</t>
  </si>
  <si>
    <t>Status Lån, ulitimo år</t>
  </si>
  <si>
    <t>Drift div.</t>
  </si>
  <si>
    <t>Likviditetsforskydning</t>
  </si>
  <si>
    <t>Renteudgifter, ca 3%,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</si>
</sst>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3" fontId="3" fillId="0" borderId="1" xfId="0" applyNumberFormat="1" applyFont="1" applyBorder="1"/>
    <xf numFmtId="0" fontId="1" fillId="0" borderId="1" xfId="0" applyFont="1" applyBorder="1"/>
    <xf numFmtId="3" fontId="7" fillId="0" borderId="1" xfId="0" applyNumberFormat="1" applyFont="1" applyBorder="1"/>
    <xf numFmtId="0" fontId="0" fillId="0" borderId="0" xfId="0" applyBorder="1"/>
    <xf numFmtId="3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/>
    <xf numFmtId="0" fontId="0" fillId="0" borderId="2" xfId="0" applyFill="1" applyBorder="1"/>
    <xf numFmtId="3" fontId="3" fillId="3" borderId="0" xfId="0" applyNumberFormat="1" applyFont="1" applyFill="1" applyBorder="1"/>
    <xf numFmtId="3" fontId="3" fillId="0" borderId="3" xfId="0" applyNumberFormat="1" applyFont="1" applyBorder="1"/>
  </cellXfs>
  <cellStyles count="7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" zoomScale="125" zoomScaleNormal="125" zoomScalePageLayoutView="125" workbookViewId="0">
      <selection activeCell="H24" sqref="H24"/>
    </sheetView>
  </sheetViews>
  <sheetFormatPr defaultColWidth="11" defaultRowHeight="15.75" x14ac:dyDescent="0.25"/>
  <cols>
    <col min="1" max="1" width="22.5" customWidth="1"/>
    <col min="2" max="3" width="8" customWidth="1"/>
    <col min="4" max="4" width="7.125" customWidth="1"/>
    <col min="5" max="5" width="8" customWidth="1"/>
    <col min="6" max="6" width="6.625" customWidth="1"/>
    <col min="7" max="7" width="5.875" customWidth="1"/>
    <col min="8" max="8" width="6" customWidth="1"/>
    <col min="9" max="9" width="5.625" customWidth="1"/>
    <col min="10" max="10" width="6.375" customWidth="1"/>
    <col min="11" max="13" width="6" customWidth="1"/>
    <col min="14" max="14" width="6.375" customWidth="1"/>
    <col min="15" max="15" width="6" customWidth="1"/>
    <col min="16" max="16" width="6.375" customWidth="1"/>
  </cols>
  <sheetData>
    <row r="1" spans="1:17" x14ac:dyDescent="0.25">
      <c r="A1" t="s">
        <v>1</v>
      </c>
      <c r="G1" s="2"/>
    </row>
    <row r="2" spans="1:17" x14ac:dyDescent="0.25">
      <c r="A2" t="s">
        <v>0</v>
      </c>
      <c r="G2" s="2"/>
    </row>
    <row r="3" spans="1:17" x14ac:dyDescent="0.25">
      <c r="A3" t="s">
        <v>2</v>
      </c>
      <c r="D3" s="16"/>
      <c r="G3" s="2"/>
    </row>
    <row r="4" spans="1:17" x14ac:dyDescent="0.25">
      <c r="A4" t="s">
        <v>19</v>
      </c>
    </row>
    <row r="5" spans="1:17" s="12" customFormat="1" x14ac:dyDescent="0.25">
      <c r="A5" s="6" t="s">
        <v>3</v>
      </c>
      <c r="B5" s="7">
        <v>19</v>
      </c>
      <c r="C5" s="7">
        <v>20</v>
      </c>
      <c r="D5" s="7">
        <v>21</v>
      </c>
      <c r="E5" s="7">
        <v>22</v>
      </c>
      <c r="F5" s="7">
        <v>23</v>
      </c>
      <c r="G5" s="7">
        <v>24</v>
      </c>
      <c r="H5" s="7">
        <v>25</v>
      </c>
      <c r="I5" s="7">
        <v>26</v>
      </c>
      <c r="J5" s="7">
        <v>27</v>
      </c>
      <c r="K5" s="7">
        <v>28</v>
      </c>
      <c r="L5" s="7">
        <v>29</v>
      </c>
      <c r="M5" s="7">
        <v>30</v>
      </c>
      <c r="N5" s="7">
        <v>31</v>
      </c>
      <c r="O5" s="7">
        <v>32</v>
      </c>
      <c r="P5" s="7">
        <v>33</v>
      </c>
    </row>
    <row r="6" spans="1:17" s="12" customFormat="1" x14ac:dyDescent="0.25">
      <c r="A6" s="8" t="s">
        <v>4</v>
      </c>
      <c r="B6" s="9"/>
      <c r="C6" s="9"/>
      <c r="D6" s="9"/>
      <c r="E6" s="9"/>
      <c r="F6" s="9">
        <v>10</v>
      </c>
      <c r="G6" s="9"/>
      <c r="H6" s="9"/>
      <c r="I6" s="9"/>
      <c r="J6" s="9"/>
      <c r="K6" s="9">
        <v>10</v>
      </c>
      <c r="L6" s="9"/>
      <c r="M6" s="9"/>
      <c r="N6" s="9"/>
      <c r="O6" s="9"/>
      <c r="P6" s="9">
        <v>10</v>
      </c>
      <c r="Q6" s="14"/>
    </row>
    <row r="7" spans="1:17" s="12" customFormat="1" x14ac:dyDescent="0.25">
      <c r="A7" s="8" t="s">
        <v>5</v>
      </c>
      <c r="B7" s="9"/>
      <c r="C7" s="9">
        <v>5</v>
      </c>
      <c r="D7" s="9"/>
      <c r="E7" s="9">
        <v>5</v>
      </c>
      <c r="F7" s="9"/>
      <c r="G7" s="9">
        <v>5</v>
      </c>
      <c r="H7" s="9"/>
      <c r="I7" s="9">
        <v>5</v>
      </c>
      <c r="J7" s="9"/>
      <c r="K7" s="9">
        <v>5</v>
      </c>
      <c r="L7" s="9"/>
      <c r="M7" s="9">
        <v>5</v>
      </c>
      <c r="N7" s="9"/>
      <c r="O7" s="9">
        <v>5</v>
      </c>
      <c r="P7" s="9">
        <v>5</v>
      </c>
      <c r="Q7" s="14"/>
    </row>
    <row r="8" spans="1:17" s="12" customFormat="1" x14ac:dyDescent="0.25">
      <c r="A8" s="8" t="s">
        <v>23</v>
      </c>
      <c r="B8" s="9"/>
      <c r="C8" s="9"/>
      <c r="D8" s="9">
        <v>2</v>
      </c>
      <c r="E8" s="9"/>
      <c r="F8" s="9"/>
      <c r="G8" s="9"/>
      <c r="H8" s="9">
        <v>2</v>
      </c>
      <c r="I8" s="9"/>
      <c r="J8" s="9"/>
      <c r="K8" s="9"/>
      <c r="L8" s="9">
        <v>2</v>
      </c>
      <c r="M8" s="9"/>
      <c r="N8" s="9"/>
      <c r="O8" s="9"/>
      <c r="P8" s="9">
        <v>2</v>
      </c>
      <c r="Q8" s="14"/>
    </row>
    <row r="9" spans="1:17" s="12" customFormat="1" x14ac:dyDescent="0.25">
      <c r="A9" s="8" t="s">
        <v>6</v>
      </c>
      <c r="B9" s="9"/>
      <c r="C9" s="9"/>
      <c r="D9" s="9"/>
      <c r="E9" s="9"/>
      <c r="F9" s="9">
        <v>600</v>
      </c>
      <c r="G9" s="9"/>
      <c r="H9" s="9"/>
      <c r="I9" s="9"/>
      <c r="J9" s="9"/>
      <c r="K9" s="9">
        <v>600</v>
      </c>
      <c r="L9" s="9"/>
      <c r="M9" s="9"/>
      <c r="N9" s="9"/>
      <c r="O9" s="9"/>
      <c r="P9" s="9">
        <v>1200</v>
      </c>
      <c r="Q9" s="14"/>
    </row>
    <row r="10" spans="1:17" s="12" customFormat="1" x14ac:dyDescent="0.25">
      <c r="A10" s="8" t="s">
        <v>7</v>
      </c>
      <c r="B10" s="9"/>
      <c r="C10" s="9"/>
      <c r="D10" s="9"/>
      <c r="E10" s="9"/>
      <c r="F10" s="9"/>
      <c r="G10" s="9">
        <v>50</v>
      </c>
      <c r="H10" s="9"/>
      <c r="I10" s="9"/>
      <c r="J10" s="9"/>
      <c r="K10" s="9"/>
      <c r="L10" s="9"/>
      <c r="M10" s="9">
        <v>50</v>
      </c>
      <c r="N10" s="9"/>
      <c r="O10" s="9"/>
      <c r="P10" s="9"/>
      <c r="Q10" s="14"/>
    </row>
    <row r="11" spans="1:17" s="12" customFormat="1" x14ac:dyDescent="0.25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/>
    </row>
    <row r="12" spans="1:17" s="12" customFormat="1" x14ac:dyDescent="0.25">
      <c r="A12" s="8" t="s">
        <v>20</v>
      </c>
      <c r="B12" s="9"/>
      <c r="C12" s="9"/>
      <c r="D12" s="9">
        <v>60</v>
      </c>
      <c r="E12" s="9"/>
      <c r="F12" s="9">
        <v>10</v>
      </c>
      <c r="G12" s="9"/>
      <c r="H12" s="9"/>
      <c r="I12" s="9">
        <v>10</v>
      </c>
      <c r="J12" s="9"/>
      <c r="K12" s="9"/>
      <c r="L12" s="9">
        <v>10</v>
      </c>
      <c r="M12" s="9"/>
      <c r="N12" s="9"/>
      <c r="O12" s="9">
        <v>10</v>
      </c>
      <c r="P12" s="9"/>
      <c r="Q12" s="14"/>
    </row>
    <row r="13" spans="1:17" s="12" customFormat="1" x14ac:dyDescent="0.25">
      <c r="A13" s="8" t="s">
        <v>17</v>
      </c>
      <c r="B13" s="9"/>
      <c r="C13" s="9"/>
      <c r="D13" s="9">
        <v>600</v>
      </c>
      <c r="E13" s="9"/>
      <c r="F13" s="9"/>
      <c r="G13" s="9"/>
      <c r="H13" s="9">
        <v>600</v>
      </c>
      <c r="I13" s="9"/>
      <c r="J13" s="9"/>
      <c r="K13" s="9"/>
      <c r="L13" s="9"/>
      <c r="M13" s="9"/>
      <c r="N13" s="9">
        <v>900</v>
      </c>
      <c r="O13" s="9"/>
      <c r="P13" s="9"/>
      <c r="Q13" s="14"/>
    </row>
    <row r="14" spans="1:17" s="12" customForma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</row>
    <row r="15" spans="1:17" s="12" customFormat="1" x14ac:dyDescent="0.25">
      <c r="A15" s="8" t="s">
        <v>8</v>
      </c>
      <c r="B15" s="9">
        <v>220</v>
      </c>
      <c r="C15" s="9"/>
      <c r="D15" s="9"/>
      <c r="E15" s="9"/>
      <c r="F15" s="9"/>
      <c r="G15" s="9">
        <v>20</v>
      </c>
      <c r="H15" s="9"/>
      <c r="I15" s="9"/>
      <c r="J15" s="9"/>
      <c r="K15" s="9"/>
      <c r="L15" s="9"/>
      <c r="M15" s="9">
        <v>20</v>
      </c>
      <c r="N15" s="9"/>
      <c r="O15" s="9"/>
      <c r="P15" s="9"/>
      <c r="Q15" s="14"/>
    </row>
    <row r="16" spans="1:17" s="12" customFormat="1" x14ac:dyDescent="0.25">
      <c r="A16" s="8" t="s">
        <v>9</v>
      </c>
      <c r="B16" s="9"/>
      <c r="C16" s="9">
        <v>70</v>
      </c>
      <c r="D16" s="9">
        <v>40</v>
      </c>
      <c r="E16" s="9">
        <v>100</v>
      </c>
      <c r="F16" s="9">
        <v>40</v>
      </c>
      <c r="G16" s="9">
        <v>100</v>
      </c>
      <c r="H16" s="9">
        <v>40</v>
      </c>
      <c r="I16" s="9">
        <v>40</v>
      </c>
      <c r="J16" s="9">
        <v>200</v>
      </c>
      <c r="K16" s="9">
        <v>40</v>
      </c>
      <c r="L16" s="9">
        <v>100</v>
      </c>
      <c r="M16" s="9">
        <v>40</v>
      </c>
      <c r="N16" s="9">
        <v>40</v>
      </c>
      <c r="O16" s="9">
        <v>100</v>
      </c>
      <c r="P16" s="9">
        <v>40</v>
      </c>
      <c r="Q16" s="14"/>
    </row>
    <row r="17" spans="1:17" s="12" customForma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s="12" customFormat="1" x14ac:dyDescent="0.25">
      <c r="A18" s="10" t="s">
        <v>18</v>
      </c>
      <c r="B18" s="9">
        <f t="shared" ref="B18:P18" si="0">SUM(B6:B17)</f>
        <v>220</v>
      </c>
      <c r="C18" s="9">
        <f t="shared" si="0"/>
        <v>75</v>
      </c>
      <c r="D18" s="9">
        <f t="shared" si="0"/>
        <v>702</v>
      </c>
      <c r="E18" s="9">
        <f t="shared" si="0"/>
        <v>105</v>
      </c>
      <c r="F18" s="9">
        <f t="shared" si="0"/>
        <v>660</v>
      </c>
      <c r="G18" s="9">
        <f t="shared" si="0"/>
        <v>175</v>
      </c>
      <c r="H18" s="9">
        <f t="shared" si="0"/>
        <v>642</v>
      </c>
      <c r="I18" s="9">
        <f t="shared" si="0"/>
        <v>55</v>
      </c>
      <c r="J18" s="9">
        <f t="shared" si="0"/>
        <v>200</v>
      </c>
      <c r="K18" s="9">
        <f t="shared" si="0"/>
        <v>655</v>
      </c>
      <c r="L18" s="9">
        <f t="shared" si="0"/>
        <v>112</v>
      </c>
      <c r="M18" s="9">
        <f t="shared" si="0"/>
        <v>115</v>
      </c>
      <c r="N18" s="9">
        <f t="shared" si="0"/>
        <v>940</v>
      </c>
      <c r="O18" s="9">
        <f t="shared" si="0"/>
        <v>115</v>
      </c>
      <c r="P18" s="9">
        <f t="shared" si="0"/>
        <v>1257</v>
      </c>
      <c r="Q18" s="14"/>
    </row>
    <row r="19" spans="1:17" s="12" customFormat="1" x14ac:dyDescent="0.25">
      <c r="A19" s="8" t="s">
        <v>26</v>
      </c>
      <c r="B19" s="11">
        <v>-123</v>
      </c>
      <c r="C19" s="9">
        <f>C32-C18</f>
        <v>67.569999999999993</v>
      </c>
      <c r="D19" s="9">
        <f>D32-D18</f>
        <v>-281.23</v>
      </c>
      <c r="E19" s="9">
        <f>E32-E18</f>
        <v>53.870000000000005</v>
      </c>
      <c r="F19" s="9">
        <f>F32-F18</f>
        <v>-94.92999999999995</v>
      </c>
      <c r="G19" s="9">
        <f>G32-G18</f>
        <v>258.57000000000005</v>
      </c>
      <c r="H19" s="9">
        <f>H32-H18</f>
        <v>76</v>
      </c>
      <c r="I19" s="9">
        <f t="shared" ref="I19:P19" si="1">I32-I18</f>
        <v>663</v>
      </c>
      <c r="J19" s="9">
        <f t="shared" si="1"/>
        <v>513</v>
      </c>
      <c r="K19" s="9">
        <f t="shared" si="1"/>
        <v>58</v>
      </c>
      <c r="L19" s="9">
        <f t="shared" si="1"/>
        <v>596</v>
      </c>
      <c r="M19" s="9">
        <f t="shared" si="1"/>
        <v>593</v>
      </c>
      <c r="N19" s="9">
        <f t="shared" si="1"/>
        <v>-232</v>
      </c>
      <c r="O19" s="9">
        <f t="shared" si="1"/>
        <v>593</v>
      </c>
      <c r="P19" s="9">
        <f t="shared" si="1"/>
        <v>-549</v>
      </c>
      <c r="Q19" s="14"/>
    </row>
    <row r="20" spans="1:17" s="12" customFormat="1" x14ac:dyDescent="0.25">
      <c r="A20" s="8" t="s">
        <v>10</v>
      </c>
      <c r="B20" s="9">
        <v>-540</v>
      </c>
      <c r="C20" s="9">
        <f>C27</f>
        <v>-540</v>
      </c>
      <c r="D20" s="9">
        <f>D27</f>
        <v>-270</v>
      </c>
      <c r="E20" s="9">
        <f>E27</f>
        <v>-540</v>
      </c>
      <c r="F20" s="9">
        <f>F27</f>
        <v>-150</v>
      </c>
      <c r="G20" s="9">
        <f>G27</f>
        <v>-281</v>
      </c>
      <c r="H20" s="9">
        <f>H27</f>
        <v>0</v>
      </c>
      <c r="I20" s="9"/>
      <c r="J20" s="9"/>
      <c r="K20" s="9"/>
      <c r="L20" s="9"/>
      <c r="M20" s="9"/>
      <c r="N20" s="9"/>
      <c r="O20" s="9"/>
      <c r="P20" s="9"/>
      <c r="Q20" s="14"/>
    </row>
    <row r="21" spans="1:17" s="12" customFormat="1" x14ac:dyDescent="0.25">
      <c r="A21" s="17" t="s">
        <v>22</v>
      </c>
      <c r="B21" s="13">
        <v>292</v>
      </c>
      <c r="C21" s="13">
        <f>C19+B21</f>
        <v>359.57</v>
      </c>
      <c r="D21" s="13">
        <f>C21+D19</f>
        <v>78.339999999999975</v>
      </c>
      <c r="E21" s="13">
        <f>D21+E19</f>
        <v>132.20999999999998</v>
      </c>
      <c r="F21" s="13">
        <f t="shared" ref="F21:P21" si="2">E21+F19</f>
        <v>37.28000000000003</v>
      </c>
      <c r="G21" s="13">
        <f t="shared" si="2"/>
        <v>295.85000000000008</v>
      </c>
      <c r="H21" s="13">
        <f t="shared" si="2"/>
        <v>371.85000000000008</v>
      </c>
      <c r="I21" s="13">
        <f t="shared" si="2"/>
        <v>1034.8500000000001</v>
      </c>
      <c r="J21" s="13">
        <f t="shared" si="2"/>
        <v>1547.8500000000001</v>
      </c>
      <c r="K21" s="13">
        <f t="shared" si="2"/>
        <v>1605.8500000000001</v>
      </c>
      <c r="L21" s="13">
        <f t="shared" si="2"/>
        <v>2201.8500000000004</v>
      </c>
      <c r="M21" s="13">
        <f t="shared" si="2"/>
        <v>2794.8500000000004</v>
      </c>
      <c r="N21" s="13">
        <f t="shared" si="2"/>
        <v>2562.8500000000004</v>
      </c>
      <c r="O21" s="13">
        <f t="shared" si="2"/>
        <v>3155.8500000000004</v>
      </c>
      <c r="P21" s="13">
        <f t="shared" si="2"/>
        <v>2606.8500000000004</v>
      </c>
      <c r="Q21" s="14"/>
    </row>
    <row r="22" spans="1:17" s="15" customFormat="1" ht="12.75" x14ac:dyDescent="0.2">
      <c r="A22" s="15" t="s">
        <v>24</v>
      </c>
      <c r="B22" s="18">
        <v>1781</v>
      </c>
      <c r="C22" s="18">
        <f>B22+C20</f>
        <v>1241</v>
      </c>
      <c r="D22" s="18">
        <f t="shared" ref="D22:G22" si="3">C22+D20</f>
        <v>971</v>
      </c>
      <c r="E22" s="18">
        <f t="shared" si="3"/>
        <v>431</v>
      </c>
      <c r="F22" s="18">
        <f t="shared" si="3"/>
        <v>281</v>
      </c>
      <c r="G22" s="18">
        <f t="shared" si="3"/>
        <v>0</v>
      </c>
      <c r="H22" s="18"/>
      <c r="I22" s="18"/>
      <c r="J22" s="13"/>
      <c r="K22" s="13"/>
      <c r="L22" s="13"/>
      <c r="M22" s="13"/>
      <c r="N22" s="13"/>
      <c r="O22" s="13"/>
      <c r="P22" s="13"/>
    </row>
    <row r="23" spans="1:17" s="15" customFormat="1" ht="12.75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7" x14ac:dyDescent="0.25">
      <c r="A24" s="1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</row>
    <row r="25" spans="1:1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</row>
    <row r="26" spans="1:17" x14ac:dyDescent="0.25">
      <c r="A26" s="3" t="s">
        <v>12</v>
      </c>
      <c r="B26" s="3"/>
      <c r="C26" s="3">
        <v>1080</v>
      </c>
      <c r="D26" s="3">
        <v>1080</v>
      </c>
      <c r="E26" s="3">
        <v>1080</v>
      </c>
      <c r="F26" s="3">
        <v>1080</v>
      </c>
      <c r="G26" s="3">
        <v>1080</v>
      </c>
      <c r="H26" s="3">
        <v>1080</v>
      </c>
      <c r="I26" s="3">
        <v>1080</v>
      </c>
      <c r="J26" s="3">
        <v>1080</v>
      </c>
      <c r="K26" s="3">
        <v>1080</v>
      </c>
      <c r="L26" s="3">
        <v>1080</v>
      </c>
      <c r="M26" s="3">
        <v>1080</v>
      </c>
      <c r="N26" s="3">
        <v>1080</v>
      </c>
      <c r="O26" s="3">
        <v>1080</v>
      </c>
      <c r="P26" s="3">
        <v>1080</v>
      </c>
      <c r="Q26" s="5"/>
    </row>
    <row r="27" spans="1:17" x14ac:dyDescent="0.25">
      <c r="A27" s="3" t="s">
        <v>13</v>
      </c>
      <c r="B27" s="3"/>
      <c r="C27" s="3">
        <v>-540</v>
      </c>
      <c r="D27" s="3">
        <v>-270</v>
      </c>
      <c r="E27" s="3">
        <v>-540</v>
      </c>
      <c r="F27" s="3">
        <v>-150</v>
      </c>
      <c r="G27" s="3">
        <v>-281</v>
      </c>
      <c r="H27" s="3"/>
      <c r="I27" s="3"/>
      <c r="J27" s="3"/>
      <c r="K27" s="3"/>
      <c r="L27" s="3"/>
      <c r="M27" s="3"/>
      <c r="N27" s="3"/>
      <c r="O27" s="3"/>
      <c r="P27" s="3"/>
      <c r="Q27" s="5"/>
    </row>
    <row r="28" spans="1:17" x14ac:dyDescent="0.25">
      <c r="A28" s="3" t="s">
        <v>27</v>
      </c>
      <c r="B28" s="3"/>
      <c r="C28" s="3">
        <f>-B22*3%</f>
        <v>-53.43</v>
      </c>
      <c r="D28" s="3">
        <f>-C22*3%</f>
        <v>-37.229999999999997</v>
      </c>
      <c r="E28" s="3">
        <f>-D22*3%</f>
        <v>-29.13</v>
      </c>
      <c r="F28" s="3">
        <f>-E22*3%</f>
        <v>-12.93</v>
      </c>
      <c r="G28" s="3">
        <f>-F22*3%</f>
        <v>-8.43</v>
      </c>
      <c r="H28" s="3">
        <f>-G22*3%</f>
        <v>0</v>
      </c>
      <c r="I28" s="3">
        <f t="shared" ref="I28:P28" si="4">-H22*3%</f>
        <v>0</v>
      </c>
      <c r="J28" s="3">
        <f t="shared" si="4"/>
        <v>0</v>
      </c>
      <c r="K28" s="3">
        <f t="shared" si="4"/>
        <v>0</v>
      </c>
      <c r="L28" s="3">
        <f t="shared" si="4"/>
        <v>0</v>
      </c>
      <c r="M28" s="3">
        <f t="shared" si="4"/>
        <v>0</v>
      </c>
      <c r="N28" s="3">
        <f t="shared" si="4"/>
        <v>0</v>
      </c>
      <c r="O28" s="3">
        <f t="shared" si="4"/>
        <v>0</v>
      </c>
      <c r="P28" s="3">
        <f t="shared" si="4"/>
        <v>0</v>
      </c>
      <c r="Q28" s="5"/>
    </row>
    <row r="29" spans="1:17" x14ac:dyDescent="0.25">
      <c r="A29" s="3" t="s">
        <v>14</v>
      </c>
      <c r="B29" s="3"/>
      <c r="C29" s="3">
        <v>-242</v>
      </c>
      <c r="D29" s="3">
        <v>-242</v>
      </c>
      <c r="E29" s="3">
        <v>-242</v>
      </c>
      <c r="F29" s="3">
        <v>-242</v>
      </c>
      <c r="G29" s="3">
        <v>-242</v>
      </c>
      <c r="H29" s="3">
        <v>-242</v>
      </c>
      <c r="I29" s="3">
        <v>-242</v>
      </c>
      <c r="J29" s="3">
        <v>-242</v>
      </c>
      <c r="K29" s="3">
        <v>-242</v>
      </c>
      <c r="L29" s="3">
        <v>-242</v>
      </c>
      <c r="M29" s="3">
        <v>-242</v>
      </c>
      <c r="N29" s="3">
        <v>-242</v>
      </c>
      <c r="O29" s="3">
        <v>-242</v>
      </c>
      <c r="P29" s="3">
        <v>-242</v>
      </c>
      <c r="Q29" s="5"/>
    </row>
    <row r="30" spans="1:17" x14ac:dyDescent="0.25">
      <c r="A30" s="3" t="s">
        <v>15</v>
      </c>
      <c r="B30" s="3"/>
      <c r="C30" s="3">
        <v>-75</v>
      </c>
      <c r="D30" s="3">
        <v>-80</v>
      </c>
      <c r="E30" s="3">
        <v>-80</v>
      </c>
      <c r="F30" s="3">
        <v>-80</v>
      </c>
      <c r="G30" s="3">
        <v>-85</v>
      </c>
      <c r="H30" s="3">
        <v>-85</v>
      </c>
      <c r="I30" s="3">
        <v>-85</v>
      </c>
      <c r="J30" s="3">
        <v>-90</v>
      </c>
      <c r="K30" s="3">
        <v>-90</v>
      </c>
      <c r="L30" s="3">
        <v>-90</v>
      </c>
      <c r="M30" s="3">
        <v>-90</v>
      </c>
      <c r="N30" s="3">
        <v>-90</v>
      </c>
      <c r="O30" s="3">
        <v>-90</v>
      </c>
      <c r="P30" s="3">
        <v>-90</v>
      </c>
    </row>
    <row r="31" spans="1:17" x14ac:dyDescent="0.25">
      <c r="A31" s="4" t="s">
        <v>25</v>
      </c>
      <c r="B31" s="4"/>
      <c r="C31" s="19">
        <v>-27</v>
      </c>
      <c r="D31" s="19">
        <v>-30</v>
      </c>
      <c r="E31" s="19">
        <v>-30</v>
      </c>
      <c r="F31" s="19">
        <v>-30</v>
      </c>
      <c r="G31" s="19">
        <v>-30</v>
      </c>
      <c r="H31" s="19">
        <v>-35</v>
      </c>
      <c r="I31" s="19">
        <v>-35</v>
      </c>
      <c r="J31" s="19">
        <v>-35</v>
      </c>
      <c r="K31" s="19">
        <v>-35</v>
      </c>
      <c r="L31" s="19">
        <v>-40</v>
      </c>
      <c r="M31" s="19">
        <v>-40</v>
      </c>
      <c r="N31" s="19">
        <v>-40</v>
      </c>
      <c r="O31" s="19">
        <v>-40</v>
      </c>
      <c r="P31" s="19">
        <v>-40</v>
      </c>
    </row>
    <row r="32" spans="1:17" x14ac:dyDescent="0.25">
      <c r="A32" s="3" t="s">
        <v>16</v>
      </c>
      <c r="B32" s="4"/>
      <c r="C32" s="3">
        <f>SUM(C26:C31)</f>
        <v>142.57</v>
      </c>
      <c r="D32" s="2">
        <f>SUM(D26:D31)</f>
        <v>420.77</v>
      </c>
      <c r="E32" s="2">
        <f>SUM(E26:E31)</f>
        <v>158.87</v>
      </c>
      <c r="F32" s="2">
        <f>SUM(F26:F31)</f>
        <v>565.07000000000005</v>
      </c>
      <c r="G32" s="2">
        <f>SUM(G26:G31)</f>
        <v>433.57000000000005</v>
      </c>
      <c r="H32" s="2">
        <f>SUM(H26:H31)</f>
        <v>718</v>
      </c>
      <c r="I32" s="2">
        <f t="shared" ref="I32:P32" si="5">SUM(I26:I31)</f>
        <v>718</v>
      </c>
      <c r="J32" s="2">
        <f t="shared" si="5"/>
        <v>713</v>
      </c>
      <c r="K32" s="2">
        <f t="shared" si="5"/>
        <v>713</v>
      </c>
      <c r="L32" s="2">
        <f t="shared" si="5"/>
        <v>708</v>
      </c>
      <c r="M32" s="2">
        <f t="shared" si="5"/>
        <v>708</v>
      </c>
      <c r="N32" s="2">
        <f t="shared" si="5"/>
        <v>708</v>
      </c>
      <c r="O32" s="2">
        <f t="shared" si="5"/>
        <v>708</v>
      </c>
      <c r="P32" s="2">
        <f t="shared" si="5"/>
        <v>708</v>
      </c>
    </row>
  </sheetData>
  <phoneticPr fontId="2" type="noConversion"/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 Mortensen</dc:creator>
  <cp:lastModifiedBy>Gitte Fredsgaard</cp:lastModifiedBy>
  <cp:lastPrinted>2020-02-03T10:54:15Z</cp:lastPrinted>
  <dcterms:created xsi:type="dcterms:W3CDTF">2020-01-22T10:49:51Z</dcterms:created>
  <dcterms:modified xsi:type="dcterms:W3CDTF">2020-02-05T08:55:24Z</dcterms:modified>
</cp:coreProperties>
</file>